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<sst xmlns="http://schemas.openxmlformats.org/spreadsheetml/2006/main" count="83" uniqueCount="20">
  <si>
    <t xml:space="preserve"/>
  </si>
  <si>
    <t xml:space="preserve">G3UUR XTAL TESTER</t>
  </si>
  <si>
    <t xml:space="preserve">YD3BRB</t>
  </si>
  <si>
    <t xml:space="preserve">XTAL</t>
  </si>
  <si>
    <t xml:space="preserve">Fbase (Hz)</t>
  </si>
  <si>
    <t xml:space="preserve">FwithCs (Hz)</t>
  </si>
  <si>
    <t xml:space="preserve">Delta (Hz)</t>
  </si>
  <si>
    <t xml:space="preserve">Cs (pF)</t>
  </si>
  <si>
    <t xml:space="preserve">CO (pF)</t>
  </si>
  <si>
    <t xml:space="preserve">Cm (fF)</t>
  </si>
  <si>
    <t xml:space="preserve">Lm (mH)</t>
  </si>
  <si>
    <t xml:space="preserve">Fseries (Hz)</t>
  </si>
  <si>
    <t xml:space="preserve">Fparalel (Hz)</t>
  </si>
  <si>
    <t xml:space="preserve">AVG</t>
  </si>
  <si>
    <t xml:space="preserve">Isikan nilai Fbase, FwithCs, CO, dan Cs</t>
  </si>
  <si>
    <r>
      <rPr>
        <b val="true"/>
        <sz val="10"/>
        <rFont val="Arial"/>
        <family val="2"/>
      </rPr>
      <t xml:space="preserve">Fbase =</t>
    </r>
    <r>
      <rPr>
        <sz val="10"/>
        <rFont val="Arial"/>
        <family val="2"/>
      </rPr>
      <t xml:space="preserve"> Frekuensi xtal tanpa Cs</t>
    </r>
  </si>
  <si>
    <r>
      <rPr>
        <b val="true"/>
        <sz val="10"/>
        <rFont val="Arial"/>
        <family val="2"/>
      </rPr>
      <t xml:space="preserve">CO</t>
    </r>
    <r>
      <rPr>
        <sz val="10"/>
        <rFont val="Arial"/>
        <family val="2"/>
      </rPr>
      <t xml:space="preserve"> = Nilai kapasitansi xtal saat diukur langsung pada kedua kakinya (dengan LCR)</t>
    </r>
  </si>
  <si>
    <r>
      <rPr>
        <b val="true"/>
        <sz val="10"/>
        <rFont val="Arial"/>
        <family val="2"/>
      </rPr>
      <t xml:space="preserve">FwithCs</t>
    </r>
    <r>
      <rPr>
        <sz val="10"/>
        <rFont val="Arial"/>
        <family val="2"/>
      </rPr>
      <t xml:space="preserve"> = Frekuensi xtal dengan Cs</t>
    </r>
  </si>
  <si>
    <r>
      <rPr>
        <b val="true"/>
        <sz val="10"/>
        <rFont val="Arial"/>
        <family val="2"/>
      </rPr>
      <t xml:space="preserve">Cs</t>
    </r>
    <r>
      <rPr>
        <sz val="10"/>
        <rFont val="Arial"/>
        <family val="2"/>
      </rPr>
      <t xml:space="preserve"> = Nilai Kapasitor pada rangkaian tester G3UUR (Standar 47pF)</t>
    </r>
  </si>
  <si>
    <r>
      <rPr>
        <b val="true"/>
        <sz val="10"/>
        <rFont val="Arial"/>
        <family val="2"/>
      </rPr>
      <t xml:space="preserve">fF</t>
    </r>
    <r>
      <rPr>
        <sz val="10"/>
        <rFont val="Arial"/>
        <family val="2"/>
      </rPr>
      <t xml:space="preserve">= femto Farad. 1 fF =  10^-15 Farad</t>
    </r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</si>
</sst>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[$-421]#,##0"/>
    <numFmt numFmtId="166" formatCode="[$-421]0.00"/>
    <numFmt numFmtId="167" formatCode="[$-421]General"/>
    <numFmt numFmtId="168" formatCode="[$-421]0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A6"/>
        <bgColor rgb="FFFFFFD7"/>
      </patternFill>
    </fill>
    <fill>
      <patternFill patternType="solid">
        <fgColor rgb="FFFFFFD7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fals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3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3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7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Default1" xfId="20"/>
  </cellStyles>
  <dxfs count="1">
    <dxf>
      <fill>
        <patternFill patternType="solid">
          <fgColor rgb="FFFFFFD7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D7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A6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6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53" activeCellId="0" sqref="L53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15"/>
    <col collapsed="false" customWidth="true" hidden="false" outlineLevel="0" max="2" min="2" style="0" width="9.03"/>
    <col collapsed="false" customWidth="true" hidden="false" outlineLevel="0" max="4" min="4" style="0" width="13.34"/>
    <col collapsed="false" customWidth="true" hidden="false" outlineLevel="0" max="5" min="5" style="0" width="9.59"/>
    <col collapsed="false" customWidth="true" hidden="false" outlineLevel="0" max="7" min="6" style="0" width="7.64"/>
    <col collapsed="false" customWidth="true" hidden="false" outlineLevel="0" max="8" min="8" style="0" width="11.11"/>
    <col collapsed="false" customWidth="true" hidden="false" outlineLevel="0" max="10" min="10" style="0" width="12.91"/>
    <col collapsed="false" customWidth="true" hidden="false" outlineLevel="0" max="11" min="11" style="0" width="14.31"/>
  </cols>
  <sheetData>
    <row r="1" customFormat="false" ht="12.8" hidden="false" customHeight="true" outlineLevel="0" collapsed="false">
      <c r="B1" s="0" t="s">
        <v>0</v>
      </c>
      <c r="C1" s="0" t="s">
        <v>0</v>
      </c>
      <c r="D1" s="0" t="s">
        <v>0</v>
      </c>
      <c r="E1" s="0" t="s">
        <v>0</v>
      </c>
      <c r="G1" s="0" t="s">
        <v>0</v>
      </c>
      <c r="H1" s="0" t="s">
        <v>0</v>
      </c>
      <c r="I1" s="0" t="s">
        <v>0</v>
      </c>
      <c r="J1" s="0" t="s">
        <v>0</v>
      </c>
      <c r="K1" s="0" t="s">
        <v>0</v>
      </c>
    </row>
    <row r="4" customFormat="false" ht="12.8" hidden="false" customHeight="true" outlineLevel="0" collapsed="false">
      <c r="B4" s="1" t="s">
        <v>1</v>
      </c>
      <c r="C4" s="1"/>
      <c r="D4" s="1"/>
      <c r="G4" s="0" t="s">
        <v>0</v>
      </c>
      <c r="H4" s="0" t="s">
        <v>0</v>
      </c>
      <c r="I4" s="0" t="s">
        <v>0</v>
      </c>
      <c r="J4" s="0" t="s">
        <v>0</v>
      </c>
      <c r="K4" s="2" t="s">
        <v>2</v>
      </c>
    </row>
    <row r="5" customFormat="false" ht="12.8" hidden="false" customHeight="true" outlineLevel="0" collapsed="false">
      <c r="B5" s="1"/>
      <c r="C5" s="1"/>
      <c r="K5" s="2"/>
    </row>
    <row r="6" customFormat="false" ht="12.8" hidden="false" customHeight="true" outlineLevel="0" collapsed="false">
      <c r="B6" s="3" t="s">
        <v>3</v>
      </c>
      <c r="C6" s="4" t="s">
        <v>4</v>
      </c>
      <c r="D6" s="4" t="s">
        <v>5</v>
      </c>
      <c r="E6" s="3" t="s">
        <v>6</v>
      </c>
      <c r="F6" s="4" t="s">
        <v>7</v>
      </c>
      <c r="G6" s="4" t="s">
        <v>8</v>
      </c>
      <c r="H6" s="3" t="s">
        <v>9</v>
      </c>
      <c r="I6" s="3" t="s">
        <v>10</v>
      </c>
      <c r="J6" s="3" t="s">
        <v>11</v>
      </c>
      <c r="K6" s="3" t="s">
        <v>12</v>
      </c>
    </row>
    <row r="7" customFormat="false" ht="12.8" hidden="false" customHeight="true" outlineLevel="0" collapsed="false">
      <c r="B7" s="5" t="n">
        <v>1</v>
      </c>
      <c r="C7" s="6" t="n">
        <v>9996649</v>
      </c>
      <c r="D7" s="6" t="n">
        <v>9998030</v>
      </c>
      <c r="E7" s="7" t="n">
        <f aca="false">D7-C7</f>
        <v>1381</v>
      </c>
      <c r="F7" s="6" t="n">
        <v>47</v>
      </c>
      <c r="G7" s="8" t="n">
        <v>3.1</v>
      </c>
      <c r="H7" s="9" t="n">
        <f aca="false">((2*((F7*10^-12+G7*10^-12))*E7)/C7)*10^15</f>
        <v>13.842258540837</v>
      </c>
      <c r="I7" s="9" t="n">
        <f aca="false">(1/(((2*3.14*C7)^2)*H7*10^-15))*10^3</f>
        <v>18.3301014612123</v>
      </c>
      <c r="J7" s="7" t="n">
        <f aca="false">1/(2*3.14*SQRT(H7*I7*10^-15*10^-3))</f>
        <v>9996649</v>
      </c>
      <c r="K7" s="7" t="n">
        <f aca="false">1/(2*3.14*SQRT((I7*10^-3*H7*10^-15*G7*10^-12)/(H7*10^-15+G7*10^-12)))</f>
        <v>10018942.8827448</v>
      </c>
    </row>
    <row r="8" customFormat="false" ht="12.8" hidden="false" customHeight="true" outlineLevel="0" collapsed="false">
      <c r="B8" s="5" t="n">
        <v>2</v>
      </c>
      <c r="C8" s="6" t="n">
        <v>9996632</v>
      </c>
      <c r="D8" s="6" t="n">
        <v>9998078</v>
      </c>
      <c r="E8" s="7" t="n">
        <f aca="false">D8-C8</f>
        <v>1446</v>
      </c>
      <c r="F8" s="6" t="n">
        <v>47</v>
      </c>
      <c r="G8" s="8" t="n">
        <v>3.2</v>
      </c>
      <c r="H8" s="9" t="n">
        <f aca="false">((2*((F8*10^-12+G8*10^-12))*E8)/C8)*10^15</f>
        <v>14.522731255887</v>
      </c>
      <c r="I8" s="9" t="n">
        <f aca="false">(1/(((2*3.14*C8)^2)*H8*10^-15))*10^3</f>
        <v>17.4712911785389</v>
      </c>
      <c r="J8" s="7" t="n">
        <f aca="false">1/(2*3.14*SQRT(H8*I8*10^-15*10^-3))</f>
        <v>9996632</v>
      </c>
      <c r="K8" s="7" t="n">
        <f aca="false">1/(2*3.14*SQRT((I8*10^-3*H8*10^-15*G8*10^-12)/(H8*10^-15+G8*10^-12)))</f>
        <v>10019290.4460924</v>
      </c>
    </row>
    <row r="9" customFormat="false" ht="12.8" hidden="false" customHeight="true" outlineLevel="0" collapsed="false">
      <c r="B9" s="5" t="n">
        <v>3</v>
      </c>
      <c r="C9" s="6" t="n">
        <v>9996640</v>
      </c>
      <c r="D9" s="6" t="n">
        <v>9998097</v>
      </c>
      <c r="E9" s="7" t="n">
        <f aca="false">D9-C9</f>
        <v>1457</v>
      </c>
      <c r="F9" s="6" t="n">
        <v>47</v>
      </c>
      <c r="G9" s="8" t="n">
        <v>3.15</v>
      </c>
      <c r="H9" s="9" t="n">
        <f aca="false">((2*((F9*10^-12+G9*10^-12))*E9)/C9)*10^15</f>
        <v>14.6186218569439</v>
      </c>
      <c r="I9" s="9" t="n">
        <f aca="false">(1/(((2*3.14*C9)^2)*H9*10^-15))*10^3</f>
        <v>17.3566607616347</v>
      </c>
      <c r="J9" s="7" t="n">
        <f aca="false">1/(2*3.14*SQRT(H9*I9*10^-15*10^-3))</f>
        <v>9996640</v>
      </c>
      <c r="K9" s="7" t="n">
        <f aca="false">1/(2*3.14*SQRT((I9*10^-3*H9*10^-15*G9*10^-12)/(H9*10^-15+G9*10^-12)))</f>
        <v>10019809.514737</v>
      </c>
    </row>
    <row r="10" customFormat="false" ht="12.8" hidden="false" customHeight="true" outlineLevel="0" collapsed="false">
      <c r="B10" s="5" t="n">
        <v>4</v>
      </c>
      <c r="C10" s="6" t="n">
        <v>9996611</v>
      </c>
      <c r="D10" s="6" t="n">
        <v>9998059</v>
      </c>
      <c r="E10" s="7" t="n">
        <f aca="false">D10-C10</f>
        <v>1448</v>
      </c>
      <c r="F10" s="6" t="n">
        <v>47</v>
      </c>
      <c r="G10" s="8" t="n">
        <v>3.2</v>
      </c>
      <c r="H10" s="9" t="n">
        <f aca="false">((2*((F10*10^-12+G10*10^-12))*E10)/C10)*10^15</f>
        <v>14.5428485713808</v>
      </c>
      <c r="I10" s="9" t="n">
        <f aca="false">(1/(((2*3.14*C10)^2)*H10*10^-15))*10^3</f>
        <v>17.4471962123453</v>
      </c>
      <c r="J10" s="7" t="n">
        <f aca="false">1/(2*3.14*SQRT(H10*I10*10^-15*10^-3))</f>
        <v>9996611</v>
      </c>
      <c r="K10" s="7" t="n">
        <f aca="false">1/(2*3.14*SQRT((I10*10^-3*H10*10^-15*G10*10^-12)/(H10*10^-15+G10*10^-12)))</f>
        <v>10019300.7500355</v>
      </c>
    </row>
    <row r="11" customFormat="false" ht="12.8" hidden="false" customHeight="true" outlineLevel="0" collapsed="false">
      <c r="A11" s="10"/>
      <c r="B11" s="5"/>
      <c r="C11" s="11"/>
      <c r="D11" s="11"/>
      <c r="E11" s="7"/>
      <c r="F11" s="7"/>
      <c r="G11" s="9"/>
      <c r="H11" s="9"/>
      <c r="I11" s="9"/>
      <c r="J11" s="11"/>
      <c r="K11" s="12"/>
      <c r="L11" s="10"/>
    </row>
    <row r="12" customFormat="false" ht="12.8" hidden="false" customHeight="true" outlineLevel="0" collapsed="false">
      <c r="A12" s="13"/>
      <c r="B12" s="14" t="s">
        <v>13</v>
      </c>
      <c r="C12" s="7" t="n">
        <f aca="false">AVERAGE(C7:C10)</f>
        <v>9996633</v>
      </c>
      <c r="D12" s="7" t="n">
        <f aca="false">AVERAGE(D7:D10)</f>
        <v>9998066</v>
      </c>
      <c r="E12" s="7" t="n">
        <f aca="false">AVERAGE(E7:E10)</f>
        <v>1433</v>
      </c>
      <c r="F12" s="7"/>
      <c r="G12" s="9" t="n">
        <f aca="false">AVERAGE(G7:G10)</f>
        <v>3.1625</v>
      </c>
      <c r="H12" s="9" t="n">
        <f aca="false">AVERAGE(H7:H10)</f>
        <v>14.3816150562622</v>
      </c>
      <c r="I12" s="9" t="n">
        <f aca="false">AVERAGE(I7:I10)</f>
        <v>17.6513124034328</v>
      </c>
      <c r="J12" s="7" t="n">
        <f aca="false">AVERAGE(J7:J10)</f>
        <v>9996633</v>
      </c>
      <c r="K12" s="7" t="n">
        <f aca="false">AVERAGE(K7:K10)</f>
        <v>10019335.8984024</v>
      </c>
    </row>
    <row r="13" customFormat="false" ht="12.8" hidden="false" customHeight="true" outlineLevel="0" collapsed="false"/>
    <row r="14" customFormat="false" ht="12.8" hidden="false" customHeight="true" outlineLevel="0" collapsed="false">
      <c r="B14" s="15" t="s">
        <v>14</v>
      </c>
      <c r="C14" s="15"/>
      <c r="D14" s="15"/>
      <c r="E14" s="15"/>
      <c r="F14" s="15"/>
    </row>
    <row r="16" customFormat="false" ht="12.8" hidden="false" customHeight="true" outlineLevel="0" collapsed="false">
      <c r="B16" s="15" t="s">
        <v>15</v>
      </c>
      <c r="E16" s="15" t="s">
        <v>16</v>
      </c>
    </row>
    <row r="17" customFormat="false" ht="12.8" hidden="false" customHeight="true" outlineLevel="0" collapsed="false">
      <c r="B17" s="15" t="s">
        <v>17</v>
      </c>
      <c r="E17" s="15" t="s">
        <v>18</v>
      </c>
    </row>
    <row r="19" customFormat="false" ht="12.8" hidden="false" customHeight="true" outlineLevel="0" collapsed="false">
      <c r="B19" s="15" t="s">
        <v>19</v>
      </c>
    </row>
    <row r="22" customFormat="false" ht="12.8" hidden="false" customHeight="true" outlineLevel="0" collapsed="false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</row>
    <row r="23" customFormat="false" ht="12.8" hidden="false" customHeight="true" outlineLevel="0" collapsed="false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</row>
    <row r="24" customFormat="false" ht="12.8" hidden="false" customHeight="true" outlineLevel="0" collapsed="false">
      <c r="A24" s="16"/>
      <c r="B24" s="1" t="s">
        <v>1</v>
      </c>
      <c r="C24" s="1"/>
      <c r="D24" s="1"/>
      <c r="G24" s="0" t="s">
        <v>0</v>
      </c>
      <c r="H24" s="0" t="s">
        <v>0</v>
      </c>
      <c r="I24" s="0" t="s">
        <v>0</v>
      </c>
      <c r="J24" s="0" t="s">
        <v>0</v>
      </c>
      <c r="K24" s="2" t="s">
        <v>2</v>
      </c>
    </row>
    <row r="25" customFormat="false" ht="12.8" hidden="false" customHeight="true" outlineLevel="0" collapsed="false">
      <c r="A25" s="16"/>
      <c r="B25" s="1"/>
      <c r="C25" s="1"/>
      <c r="K25" s="2"/>
    </row>
    <row r="26" customFormat="false" ht="12.8" hidden="false" customHeight="false" outlineLevel="0" collapsed="false">
      <c r="A26" s="16"/>
      <c r="B26" s="3" t="s">
        <v>3</v>
      </c>
      <c r="C26" s="4" t="s">
        <v>4</v>
      </c>
      <c r="D26" s="4" t="s">
        <v>5</v>
      </c>
      <c r="E26" s="3" t="s">
        <v>6</v>
      </c>
      <c r="F26" s="4" t="s">
        <v>7</v>
      </c>
      <c r="G26" s="4" t="s">
        <v>8</v>
      </c>
      <c r="H26" s="3" t="s">
        <v>9</v>
      </c>
      <c r="I26" s="3" t="s">
        <v>10</v>
      </c>
      <c r="J26" s="3" t="s">
        <v>11</v>
      </c>
      <c r="K26" s="3" t="s">
        <v>12</v>
      </c>
    </row>
    <row r="27" customFormat="false" ht="12.8" hidden="false" customHeight="false" outlineLevel="0" collapsed="false">
      <c r="A27" s="16"/>
      <c r="B27" s="5" t="n">
        <v>1</v>
      </c>
      <c r="C27" s="6" t="n">
        <v>0</v>
      </c>
      <c r="D27" s="6" t="n">
        <v>0</v>
      </c>
      <c r="E27" s="7" t="n">
        <f aca="false">D27-C27</f>
        <v>0</v>
      </c>
      <c r="F27" s="6" t="n">
        <v>47</v>
      </c>
      <c r="G27" s="8" t="n">
        <v>0</v>
      </c>
      <c r="H27" s="9" t="e">
        <f aca="false">((2*((F27*10^-12+G27*10^-12))*E27)/C27)*10^15</f>
        <v>#DIV/0!</v>
      </c>
      <c r="I27" s="9" t="e">
        <f aca="false">(1/(((2*3.14*C27)^2)*H27*10^-15))*10^3</f>
        <v>#DIV/0!</v>
      </c>
      <c r="J27" s="7" t="e">
        <f aca="false">1/(2*3.14*SQRT(H27*I27*10^-15*10^-3))</f>
        <v>#DIV/0!</v>
      </c>
      <c r="K27" s="7" t="e">
        <f aca="false">1/(2*3.14*SQRT((I27*10^-3*H27*10^-15*G27*10^-12)/(H27*10^-15+G27*10^-12)))</f>
        <v>#DIV/0!</v>
      </c>
    </row>
    <row r="28" customFormat="false" ht="12.8" hidden="false" customHeight="false" outlineLevel="0" collapsed="false">
      <c r="A28" s="16"/>
      <c r="B28" s="5" t="n">
        <v>2</v>
      </c>
      <c r="C28" s="6" t="n">
        <v>0</v>
      </c>
      <c r="D28" s="6" t="n">
        <v>0</v>
      </c>
      <c r="E28" s="7" t="n">
        <f aca="false">D28-C28</f>
        <v>0</v>
      </c>
      <c r="F28" s="6" t="n">
        <v>47</v>
      </c>
      <c r="G28" s="8" t="n">
        <v>0</v>
      </c>
      <c r="H28" s="9" t="e">
        <f aca="false">((2*((47*10^-12+G28*10^-12))*E28)/C28)*10^15</f>
        <v>#DIV/0!</v>
      </c>
      <c r="I28" s="9" t="e">
        <f aca="false">(1/(((2*3.14*C28)^2)*H28*10^-15))*10^3</f>
        <v>#DIV/0!</v>
      </c>
      <c r="J28" s="7" t="e">
        <f aca="false">1/(2*3.14*SQRT(H28*I28*10^-15*10^-3))</f>
        <v>#DIV/0!</v>
      </c>
      <c r="K28" s="7" t="e">
        <f aca="false">1/(2*3.14*SQRT((I28*10^-3*H28*10^-15*G28*10^-12)/(H28*10^-15+G28*10^-12)))</f>
        <v>#DIV/0!</v>
      </c>
    </row>
    <row r="29" customFormat="false" ht="12.8" hidden="false" customHeight="false" outlineLevel="0" collapsed="false">
      <c r="A29" s="16"/>
      <c r="B29" s="5" t="n">
        <v>3</v>
      </c>
      <c r="C29" s="6" t="n">
        <v>0</v>
      </c>
      <c r="D29" s="6" t="n">
        <v>0</v>
      </c>
      <c r="E29" s="7" t="n">
        <f aca="false">D29-C29</f>
        <v>0</v>
      </c>
      <c r="F29" s="6" t="n">
        <v>47</v>
      </c>
      <c r="G29" s="8" t="n">
        <v>0</v>
      </c>
      <c r="H29" s="9" t="e">
        <f aca="false">((2*((47*10^-12+G29*10^-12))*E29)/C29)*10^15</f>
        <v>#DIV/0!</v>
      </c>
      <c r="I29" s="9" t="e">
        <f aca="false">(1/(((2*3.14*C29)^2)*H29*10^-15))*10^3</f>
        <v>#DIV/0!</v>
      </c>
      <c r="J29" s="7" t="e">
        <f aca="false">1/(2*3.14*SQRT(H29*I29*10^-15*10^-3))</f>
        <v>#DIV/0!</v>
      </c>
      <c r="K29" s="7" t="e">
        <f aca="false">1/(2*3.14*SQRT((I29*10^-3*H29*10^-15*G29*10^-12)/(H29*10^-15+G29*10^-12)))</f>
        <v>#DIV/0!</v>
      </c>
    </row>
    <row r="30" customFormat="false" ht="12.8" hidden="false" customHeight="false" outlineLevel="0" collapsed="false">
      <c r="A30" s="16"/>
      <c r="B30" s="5" t="n">
        <v>4</v>
      </c>
      <c r="C30" s="6" t="n">
        <v>0</v>
      </c>
      <c r="D30" s="6" t="n">
        <v>0</v>
      </c>
      <c r="E30" s="7" t="n">
        <f aca="false">D30-C30</f>
        <v>0</v>
      </c>
      <c r="F30" s="6" t="n">
        <v>47</v>
      </c>
      <c r="G30" s="8" t="n">
        <v>0</v>
      </c>
      <c r="H30" s="9" t="e">
        <f aca="false">((2*((47*10^-12+G30*10^-12))*E30)/C30)*10^15</f>
        <v>#DIV/0!</v>
      </c>
      <c r="I30" s="9" t="e">
        <f aca="false">(1/(((2*3.14*C30)^2)*H30*10^-15))*10^3</f>
        <v>#DIV/0!</v>
      </c>
      <c r="J30" s="7" t="e">
        <f aca="false">1/(2*3.14*SQRT(H30*I30*10^-15*10^-3))</f>
        <v>#DIV/0!</v>
      </c>
      <c r="K30" s="7" t="e">
        <f aca="false">1/(2*3.14*SQRT((I30*10^-3*H30*10^-15*G30*10^-12)/(H30*10^-15+G30*10^-12)))</f>
        <v>#DIV/0!</v>
      </c>
    </row>
    <row r="31" customFormat="false" ht="12.8" hidden="false" customHeight="false" outlineLevel="0" collapsed="false">
      <c r="A31" s="16"/>
      <c r="B31" s="5"/>
      <c r="C31" s="11"/>
      <c r="D31" s="11"/>
      <c r="E31" s="7"/>
      <c r="F31" s="7"/>
      <c r="G31" s="9"/>
      <c r="H31" s="9"/>
      <c r="I31" s="9"/>
      <c r="J31" s="11"/>
      <c r="K31" s="12"/>
    </row>
    <row r="32" customFormat="false" ht="12.8" hidden="false" customHeight="false" outlineLevel="0" collapsed="false">
      <c r="A32" s="16"/>
      <c r="B32" s="14" t="s">
        <v>13</v>
      </c>
      <c r="C32" s="7" t="n">
        <f aca="false">AVERAGE(C27:C30)</f>
        <v>0</v>
      </c>
      <c r="D32" s="7" t="n">
        <f aca="false">AVERAGE(D27:D30)</f>
        <v>0</v>
      </c>
      <c r="E32" s="7" t="n">
        <f aca="false">AVERAGE(E27:E30)</f>
        <v>0</v>
      </c>
      <c r="F32" s="7"/>
      <c r="G32" s="9" t="n">
        <f aca="false">AVERAGE(G27:G30)</f>
        <v>0</v>
      </c>
      <c r="H32" s="9" t="e">
        <f aca="false">AVERAGE(H27:H30)</f>
        <v>#DIV/0!</v>
      </c>
      <c r="I32" s="9" t="e">
        <f aca="false">AVERAGE(I27:I30)</f>
        <v>#DIV/0!</v>
      </c>
      <c r="J32" s="7" t="e">
        <f aca="false">AVERAGE(J27:J30)</f>
        <v>#DIV/0!</v>
      </c>
      <c r="K32" s="7" t="e">
        <f aca="false">AVERAGE(K27:K30)</f>
        <v>#DIV/0!</v>
      </c>
    </row>
    <row r="33" customFormat="false" ht="12.8" hidden="false" customHeight="false" outlineLevel="0" collapsed="false">
      <c r="A33" s="16"/>
      <c r="B33" s="17"/>
      <c r="C33" s="18"/>
      <c r="D33" s="18"/>
      <c r="E33" s="18"/>
      <c r="F33" s="18"/>
      <c r="G33" s="19"/>
      <c r="H33" s="19"/>
      <c r="I33" s="19"/>
      <c r="J33" s="18"/>
      <c r="K33" s="18"/>
    </row>
    <row r="34" customFormat="false" ht="12.8" hidden="false" customHeight="false" outlineLevel="0" collapsed="false">
      <c r="A34" s="16"/>
      <c r="B34" s="17"/>
      <c r="C34" s="20"/>
      <c r="D34" s="20"/>
      <c r="E34" s="18"/>
      <c r="F34" s="18"/>
      <c r="G34" s="19"/>
      <c r="H34" s="19"/>
      <c r="I34" s="19"/>
      <c r="J34" s="20"/>
      <c r="K34" s="21"/>
    </row>
    <row r="35" customFormat="false" ht="12.8" hidden="false" customHeight="false" outlineLevel="0" collapsed="false">
      <c r="A35" s="16"/>
      <c r="B35" s="1" t="s">
        <v>1</v>
      </c>
      <c r="C35" s="1"/>
      <c r="D35" s="1"/>
      <c r="E35" s="22"/>
      <c r="F35" s="22"/>
      <c r="G35" s="22" t="s">
        <v>0</v>
      </c>
      <c r="H35" s="22" t="s">
        <v>0</v>
      </c>
      <c r="I35" s="22" t="s">
        <v>0</v>
      </c>
      <c r="J35" s="22" t="s">
        <v>0</v>
      </c>
      <c r="K35" s="23" t="s">
        <v>2</v>
      </c>
    </row>
    <row r="36" customFormat="false" ht="12.8" hidden="false" customHeight="false" outlineLevel="0" collapsed="false">
      <c r="A36" s="16"/>
      <c r="B36" s="1"/>
      <c r="C36" s="24"/>
      <c r="D36" s="22"/>
      <c r="E36" s="22"/>
      <c r="F36" s="22"/>
      <c r="G36" s="22"/>
      <c r="H36" s="22"/>
      <c r="I36" s="22"/>
      <c r="J36" s="22"/>
      <c r="K36" s="23"/>
    </row>
    <row r="37" customFormat="false" ht="12.8" hidden="false" customHeight="false" outlineLevel="0" collapsed="false">
      <c r="A37" s="16"/>
      <c r="B37" s="3" t="s">
        <v>3</v>
      </c>
      <c r="C37" s="25" t="s">
        <v>4</v>
      </c>
      <c r="D37" s="25" t="s">
        <v>5</v>
      </c>
      <c r="E37" s="26" t="s">
        <v>6</v>
      </c>
      <c r="F37" s="25" t="s">
        <v>7</v>
      </c>
      <c r="G37" s="25" t="s">
        <v>8</v>
      </c>
      <c r="H37" s="26" t="s">
        <v>9</v>
      </c>
      <c r="I37" s="26" t="s">
        <v>10</v>
      </c>
      <c r="J37" s="26" t="s">
        <v>11</v>
      </c>
      <c r="K37" s="26" t="s">
        <v>12</v>
      </c>
    </row>
    <row r="38" customFormat="false" ht="12.8" hidden="false" customHeight="false" outlineLevel="0" collapsed="false">
      <c r="A38" s="16"/>
      <c r="B38" s="5" t="n">
        <v>1</v>
      </c>
      <c r="C38" s="6" t="n">
        <v>0</v>
      </c>
      <c r="D38" s="6" t="n">
        <v>0</v>
      </c>
      <c r="E38" s="7" t="n">
        <f aca="false">D38-C38</f>
        <v>0</v>
      </c>
      <c r="F38" s="6" t="n">
        <v>47</v>
      </c>
      <c r="G38" s="8" t="n">
        <v>0</v>
      </c>
      <c r="H38" s="9" t="e">
        <f aca="false">((2*((F38*10^-12+G38*10^-12))*E38)/C38)*10^15</f>
        <v>#DIV/0!</v>
      </c>
      <c r="I38" s="9" t="e">
        <f aca="false">(1/(((2*3.14*C38)^2)*H38*10^-15))*10^3</f>
        <v>#DIV/0!</v>
      </c>
      <c r="J38" s="7" t="e">
        <f aca="false">1/(2*3.14*SQRT(H38*I38*10^-15*10^-3))</f>
        <v>#DIV/0!</v>
      </c>
      <c r="K38" s="7" t="e">
        <f aca="false">1/(2*3.14*SQRT((I38*10^-3*H38*10^-15*G38*10^-12)/(H38*10^-15+G38*10^-12)))</f>
        <v>#DIV/0!</v>
      </c>
    </row>
    <row r="39" customFormat="false" ht="12.8" hidden="false" customHeight="false" outlineLevel="0" collapsed="false">
      <c r="A39" s="16"/>
      <c r="B39" s="5" t="n">
        <v>2</v>
      </c>
      <c r="C39" s="6" t="n">
        <v>0</v>
      </c>
      <c r="D39" s="6" t="n">
        <v>0</v>
      </c>
      <c r="E39" s="7" t="n">
        <f aca="false">D39-C39</f>
        <v>0</v>
      </c>
      <c r="F39" s="6" t="n">
        <v>47</v>
      </c>
      <c r="G39" s="8" t="n">
        <v>0</v>
      </c>
      <c r="H39" s="9" t="e">
        <f aca="false">((2*((F39*10^-12+G39*10^-12))*E39)/C39)*10^15</f>
        <v>#DIV/0!</v>
      </c>
      <c r="I39" s="9" t="e">
        <f aca="false">(1/(((2*3.14*C39)^2)*H39*10^-15))*10^3</f>
        <v>#DIV/0!</v>
      </c>
      <c r="J39" s="7" t="e">
        <f aca="false">1/(2*3.14*SQRT(H39*I39*10^-15*10^-3))</f>
        <v>#DIV/0!</v>
      </c>
      <c r="K39" s="7" t="e">
        <f aca="false">1/(2*3.14*SQRT((I39*10^-3*H39*10^-15*G39*10^-12)/(H39*10^-15+G39*10^-12)))</f>
        <v>#DIV/0!</v>
      </c>
    </row>
    <row r="40" customFormat="false" ht="12.8" hidden="false" customHeight="false" outlineLevel="0" collapsed="false">
      <c r="A40" s="16"/>
      <c r="B40" s="5" t="n">
        <v>3</v>
      </c>
      <c r="C40" s="6" t="n">
        <v>0</v>
      </c>
      <c r="D40" s="6" t="n">
        <v>0</v>
      </c>
      <c r="E40" s="7" t="n">
        <f aca="false">D40-C40</f>
        <v>0</v>
      </c>
      <c r="F40" s="6" t="n">
        <v>47</v>
      </c>
      <c r="G40" s="8" t="n">
        <v>0</v>
      </c>
      <c r="H40" s="9" t="e">
        <f aca="false">((2*((F40*10^-12+G40*10^-12))*E40)/C40)*10^15</f>
        <v>#DIV/0!</v>
      </c>
      <c r="I40" s="9" t="e">
        <f aca="false">(1/(((2*3.14*C40)^2)*H40*10^-15))*10^3</f>
        <v>#DIV/0!</v>
      </c>
      <c r="J40" s="7" t="e">
        <f aca="false">1/(2*3.14*SQRT(H40*I40*10^-15*10^-3))</f>
        <v>#DIV/0!</v>
      </c>
      <c r="K40" s="7" t="e">
        <f aca="false">1/(2*3.14*SQRT((I40*10^-3*H40*10^-15*G40*10^-12)/(H40*10^-15+G40*10^-12)))</f>
        <v>#DIV/0!</v>
      </c>
    </row>
    <row r="41" customFormat="false" ht="12.8" hidden="false" customHeight="false" outlineLevel="0" collapsed="false">
      <c r="B41" s="5" t="n">
        <v>4</v>
      </c>
      <c r="C41" s="6" t="n">
        <v>0</v>
      </c>
      <c r="D41" s="6" t="n">
        <v>0</v>
      </c>
      <c r="E41" s="7" t="n">
        <f aca="false">D41-C41</f>
        <v>0</v>
      </c>
      <c r="F41" s="6" t="n">
        <v>47</v>
      </c>
      <c r="G41" s="8" t="n">
        <v>0</v>
      </c>
      <c r="H41" s="9" t="e">
        <f aca="false">((2*((F41*10^-12+G41*10^-12))*E41)/C41)*10^15</f>
        <v>#DIV/0!</v>
      </c>
      <c r="I41" s="9" t="e">
        <f aca="false">(1/(((2*3.14*C41)^2)*H41*10^-15))*10^3</f>
        <v>#DIV/0!</v>
      </c>
      <c r="J41" s="7" t="e">
        <f aca="false">1/(2*3.14*SQRT(H41*I41*10^-15*10^-3))</f>
        <v>#DIV/0!</v>
      </c>
      <c r="K41" s="7" t="e">
        <f aca="false">1/(2*3.14*SQRT((I41*10^-3*H41*10^-15*G41*10^-12)/(H41*10^-15+G41*10^-12)))</f>
        <v>#DIV/0!</v>
      </c>
    </row>
    <row r="42" customFormat="false" ht="12.8" hidden="false" customHeight="false" outlineLevel="0" collapsed="false">
      <c r="B42" s="5" t="n">
        <v>5</v>
      </c>
      <c r="C42" s="6" t="n">
        <v>0</v>
      </c>
      <c r="D42" s="6" t="n">
        <v>0</v>
      </c>
      <c r="E42" s="7" t="n">
        <f aca="false">D42-C42</f>
        <v>0</v>
      </c>
      <c r="F42" s="6" t="n">
        <v>47</v>
      </c>
      <c r="G42" s="8" t="n">
        <v>0</v>
      </c>
      <c r="H42" s="9" t="e">
        <f aca="false">((2*((F42*10^-12+G42*10^-12))*E42)/C42)*10^15</f>
        <v>#DIV/0!</v>
      </c>
      <c r="I42" s="9" t="e">
        <f aca="false">(1/(((2*3.14*C42)^2)*H42*10^-15))*10^3</f>
        <v>#DIV/0!</v>
      </c>
      <c r="J42" s="7" t="e">
        <f aca="false">1/(2*3.14*SQRT(H42*I42*10^-15*10^-3))</f>
        <v>#DIV/0!</v>
      </c>
      <c r="K42" s="7" t="e">
        <f aca="false">1/(2*3.14*SQRT((I42*10^-3*H42*10^-15*G42*10^-12)/(H42*10^-15+G42*10^-12)))</f>
        <v>#DIV/0!</v>
      </c>
    </row>
    <row r="43" customFormat="false" ht="12.8" hidden="false" customHeight="false" outlineLevel="0" collapsed="false">
      <c r="B43" s="5" t="n">
        <v>6</v>
      </c>
      <c r="C43" s="6" t="n">
        <v>0</v>
      </c>
      <c r="D43" s="6" t="n">
        <v>0</v>
      </c>
      <c r="E43" s="7" t="n">
        <f aca="false">D43-C43</f>
        <v>0</v>
      </c>
      <c r="F43" s="6" t="n">
        <v>47</v>
      </c>
      <c r="G43" s="8" t="n">
        <v>0</v>
      </c>
      <c r="H43" s="9" t="e">
        <f aca="false">((2*((F43*10^-12+G43*10^-12))*E43)/C43)*10^15</f>
        <v>#DIV/0!</v>
      </c>
      <c r="I43" s="9" t="e">
        <f aca="false">(1/(((2*3.14*C43)^2)*H43*10^-15))*10^3</f>
        <v>#DIV/0!</v>
      </c>
      <c r="J43" s="7" t="e">
        <f aca="false">1/(2*3.14*SQRT(H43*I43*10^-15*10^-3))</f>
        <v>#DIV/0!</v>
      </c>
      <c r="K43" s="7" t="e">
        <f aca="false">1/(2*3.14*SQRT((I43*10^-3*H43*10^-15*G43*10^-12)/(H43*10^-15+G43*10^-12)))</f>
        <v>#DIV/0!</v>
      </c>
    </row>
    <row r="44" customFormat="false" ht="12.8" hidden="false" customHeight="false" outlineLevel="0" collapsed="false">
      <c r="B44" s="5"/>
      <c r="C44" s="11"/>
      <c r="D44" s="11"/>
      <c r="E44" s="7"/>
      <c r="F44" s="7"/>
      <c r="G44" s="9"/>
      <c r="H44" s="9"/>
      <c r="I44" s="9"/>
      <c r="J44" s="11"/>
      <c r="K44" s="12"/>
    </row>
    <row r="45" customFormat="false" ht="12.8" hidden="false" customHeight="false" outlineLevel="0" collapsed="false">
      <c r="B45" s="14" t="s">
        <v>13</v>
      </c>
      <c r="C45" s="7" t="n">
        <f aca="false">AVERAGE(C38:C43)</f>
        <v>0</v>
      </c>
      <c r="D45" s="7" t="n">
        <f aca="false">AVERAGE(D38:D43)</f>
        <v>0</v>
      </c>
      <c r="E45" s="7" t="n">
        <f aca="false">AVERAGE(E38:E43)</f>
        <v>0</v>
      </c>
      <c r="F45" s="7"/>
      <c r="G45" s="9" t="n">
        <f aca="false">AVERAGE(G38:G43)</f>
        <v>0</v>
      </c>
      <c r="H45" s="9" t="e">
        <f aca="false">AVERAGE(H38:H43)</f>
        <v>#DIV/0!</v>
      </c>
      <c r="I45" s="9" t="e">
        <f aca="false">AVERAGE(I38:I43)</f>
        <v>#DIV/0!</v>
      </c>
      <c r="J45" s="7" t="e">
        <f aca="false">AVERAGE(J38:J43)</f>
        <v>#DIV/0!</v>
      </c>
      <c r="K45" s="7" t="e">
        <f aca="false">AVERAGE(K38:K43)</f>
        <v>#DIV/0!</v>
      </c>
    </row>
    <row r="46" customFormat="false" ht="12.8" hidden="false" customHeight="false" outlineLevel="0" collapsed="false">
      <c r="C46" s="22"/>
      <c r="D46" s="22"/>
      <c r="E46" s="22"/>
      <c r="F46" s="22"/>
      <c r="G46" s="22"/>
      <c r="H46" s="22"/>
      <c r="I46" s="22"/>
      <c r="J46" s="22"/>
      <c r="K46" s="22"/>
    </row>
    <row r="47" customFormat="false" ht="12.8" hidden="false" customHeight="false" outlineLevel="0" collapsed="false">
      <c r="C47" s="22"/>
      <c r="D47" s="22"/>
      <c r="E47" s="22"/>
      <c r="F47" s="22"/>
      <c r="G47" s="22"/>
      <c r="H47" s="22"/>
      <c r="I47" s="22"/>
      <c r="J47" s="22"/>
      <c r="K47" s="22"/>
    </row>
    <row r="48" customFormat="false" ht="12.8" hidden="false" customHeight="false" outlineLevel="0" collapsed="false">
      <c r="C48" s="22"/>
      <c r="D48" s="22"/>
      <c r="E48" s="22"/>
      <c r="F48" s="22"/>
      <c r="G48" s="22"/>
      <c r="H48" s="22"/>
      <c r="I48" s="22"/>
      <c r="J48" s="22"/>
      <c r="K48" s="22"/>
    </row>
    <row r="49" customFormat="false" ht="12.8" hidden="false" customHeight="false" outlineLevel="0" collapsed="false">
      <c r="B49" s="1" t="s">
        <v>1</v>
      </c>
      <c r="C49" s="1"/>
      <c r="D49" s="1"/>
      <c r="E49" s="22"/>
      <c r="F49" s="22"/>
      <c r="G49" s="22" t="s">
        <v>0</v>
      </c>
      <c r="H49" s="22" t="s">
        <v>0</v>
      </c>
      <c r="I49" s="22" t="s">
        <v>0</v>
      </c>
      <c r="J49" s="22" t="s">
        <v>0</v>
      </c>
      <c r="K49" s="23" t="s">
        <v>2</v>
      </c>
    </row>
    <row r="50" customFormat="false" ht="12.8" hidden="false" customHeight="false" outlineLevel="0" collapsed="false">
      <c r="B50" s="1"/>
      <c r="C50" s="24"/>
      <c r="D50" s="22"/>
      <c r="E50" s="22"/>
      <c r="F50" s="22"/>
      <c r="G50" s="22"/>
      <c r="H50" s="22"/>
      <c r="I50" s="22"/>
      <c r="J50" s="22"/>
      <c r="K50" s="23"/>
    </row>
    <row r="51" customFormat="false" ht="12.8" hidden="false" customHeight="false" outlineLevel="0" collapsed="false">
      <c r="B51" s="3" t="s">
        <v>3</v>
      </c>
      <c r="C51" s="25" t="s">
        <v>4</v>
      </c>
      <c r="D51" s="25" t="s">
        <v>5</v>
      </c>
      <c r="E51" s="26" t="s">
        <v>6</v>
      </c>
      <c r="F51" s="25" t="s">
        <v>7</v>
      </c>
      <c r="G51" s="25" t="s">
        <v>8</v>
      </c>
      <c r="H51" s="26" t="s">
        <v>9</v>
      </c>
      <c r="I51" s="26" t="s">
        <v>10</v>
      </c>
      <c r="J51" s="26" t="s">
        <v>11</v>
      </c>
      <c r="K51" s="26" t="s">
        <v>12</v>
      </c>
    </row>
    <row r="52" customFormat="false" ht="12.8" hidden="false" customHeight="false" outlineLevel="0" collapsed="false">
      <c r="B52" s="5" t="n">
        <v>1</v>
      </c>
      <c r="C52" s="6" t="n">
        <v>0</v>
      </c>
      <c r="D52" s="6" t="n">
        <v>0</v>
      </c>
      <c r="E52" s="7" t="n">
        <f aca="false">D52-C52</f>
        <v>0</v>
      </c>
      <c r="F52" s="6" t="n">
        <v>47</v>
      </c>
      <c r="G52" s="8" t="n">
        <v>0</v>
      </c>
      <c r="H52" s="9" t="e">
        <f aca="false">((2*((F52*10^-12+G52*10^-12))*E52)/C52)*10^15</f>
        <v>#DIV/0!</v>
      </c>
      <c r="I52" s="9" t="e">
        <f aca="false">(1/(((2*3.14*C52)^2)*H52*10^-15))*10^3</f>
        <v>#DIV/0!</v>
      </c>
      <c r="J52" s="7" t="e">
        <f aca="false">1/(2*3.14*SQRT(H52*I52*10^-15*10^-3))</f>
        <v>#DIV/0!</v>
      </c>
      <c r="K52" s="7" t="e">
        <f aca="false">1/(2*3.14*SQRT((I52*10^-3*H52*10^-15*G52*10^-12)/(H52*10^-15+G52*10^-12)))</f>
        <v>#DIV/0!</v>
      </c>
    </row>
    <row r="53" customFormat="false" ht="12.8" hidden="false" customHeight="false" outlineLevel="0" collapsed="false">
      <c r="B53" s="5" t="n">
        <v>2</v>
      </c>
      <c r="C53" s="6" t="n">
        <v>0</v>
      </c>
      <c r="D53" s="6" t="n">
        <v>0</v>
      </c>
      <c r="E53" s="7" t="n">
        <f aca="false">D53-C53</f>
        <v>0</v>
      </c>
      <c r="F53" s="6" t="n">
        <v>47</v>
      </c>
      <c r="G53" s="8" t="n">
        <v>0</v>
      </c>
      <c r="H53" s="9" t="e">
        <f aca="false">((2*((F53*10^-12+G53*10^-12))*E53)/C53)*10^15</f>
        <v>#DIV/0!</v>
      </c>
      <c r="I53" s="9" t="e">
        <f aca="false">(1/(((2*3.14*C53)^2)*H53*10^-15))*10^3</f>
        <v>#DIV/0!</v>
      </c>
      <c r="J53" s="7" t="e">
        <f aca="false">1/(2*3.14*SQRT(H53*I53*10^-15*10^-3))</f>
        <v>#DIV/0!</v>
      </c>
      <c r="K53" s="7" t="e">
        <f aca="false">1/(2*3.14*SQRT((I53*10^-3*H53*10^-15*G53*10^-12)/(H53*10^-15+G53*10^-12)))</f>
        <v>#DIV/0!</v>
      </c>
    </row>
    <row r="54" customFormat="false" ht="12.8" hidden="false" customHeight="false" outlineLevel="0" collapsed="false">
      <c r="B54" s="5" t="n">
        <v>3</v>
      </c>
      <c r="C54" s="6" t="n">
        <v>0</v>
      </c>
      <c r="D54" s="6" t="n">
        <v>0</v>
      </c>
      <c r="E54" s="7" t="n">
        <f aca="false">D54-C54</f>
        <v>0</v>
      </c>
      <c r="F54" s="6" t="n">
        <v>47</v>
      </c>
      <c r="G54" s="8" t="n">
        <v>0</v>
      </c>
      <c r="H54" s="9" t="e">
        <f aca="false">((2*((F54*10^-12+G54*10^-12))*E54)/C54)*10^15</f>
        <v>#DIV/0!</v>
      </c>
      <c r="I54" s="9" t="e">
        <f aca="false">(1/(((2*3.14*C54)^2)*H54*10^-15))*10^3</f>
        <v>#DIV/0!</v>
      </c>
      <c r="J54" s="7" t="e">
        <f aca="false">1/(2*3.14*SQRT(H54*I54*10^-15*10^-3))</f>
        <v>#DIV/0!</v>
      </c>
      <c r="K54" s="7" t="e">
        <f aca="false">1/(2*3.14*SQRT((I54*10^-3*H54*10^-15*G54*10^-12)/(H54*10^-15+G54*10^-12)))</f>
        <v>#DIV/0!</v>
      </c>
    </row>
    <row r="55" customFormat="false" ht="12.8" hidden="false" customHeight="false" outlineLevel="0" collapsed="false">
      <c r="B55" s="5" t="n">
        <v>4</v>
      </c>
      <c r="C55" s="6" t="n">
        <v>0</v>
      </c>
      <c r="D55" s="6" t="n">
        <v>0</v>
      </c>
      <c r="E55" s="7" t="n">
        <f aca="false">D55-C55</f>
        <v>0</v>
      </c>
      <c r="F55" s="6" t="n">
        <v>47</v>
      </c>
      <c r="G55" s="8" t="n">
        <v>0</v>
      </c>
      <c r="H55" s="9" t="e">
        <f aca="false">((2*((F55*10^-12+G55*10^-12))*E55)/C55)*10^15</f>
        <v>#DIV/0!</v>
      </c>
      <c r="I55" s="9" t="e">
        <f aca="false">(1/(((2*3.14*C55)^2)*H55*10^-15))*10^3</f>
        <v>#DIV/0!</v>
      </c>
      <c r="J55" s="7" t="e">
        <f aca="false">1/(2*3.14*SQRT(H55*I55*10^-15*10^-3))</f>
        <v>#DIV/0!</v>
      </c>
      <c r="K55" s="7" t="e">
        <f aca="false">1/(2*3.14*SQRT((I55*10^-3*H55*10^-15*G55*10^-12)/(H55*10^-15+G55*10^-12)))</f>
        <v>#DIV/0!</v>
      </c>
    </row>
    <row r="56" customFormat="false" ht="12.8" hidden="false" customHeight="false" outlineLevel="0" collapsed="false">
      <c r="B56" s="5" t="n">
        <v>5</v>
      </c>
      <c r="C56" s="6" t="n">
        <v>0</v>
      </c>
      <c r="D56" s="6" t="n">
        <v>0</v>
      </c>
      <c r="E56" s="7" t="n">
        <f aca="false">D56-C56</f>
        <v>0</v>
      </c>
      <c r="F56" s="6" t="n">
        <v>47</v>
      </c>
      <c r="G56" s="8" t="n">
        <v>0</v>
      </c>
      <c r="H56" s="9" t="e">
        <f aca="false">((2*((F56*10^-12+G56*10^-12))*E56)/C56)*10^15</f>
        <v>#DIV/0!</v>
      </c>
      <c r="I56" s="9" t="e">
        <f aca="false">(1/(((2*3.14*C56)^2)*H56*10^-15))*10^3</f>
        <v>#DIV/0!</v>
      </c>
      <c r="J56" s="7" t="e">
        <f aca="false">1/(2*3.14*SQRT(H56*I56*10^-15*10^-3))</f>
        <v>#DIV/0!</v>
      </c>
      <c r="K56" s="7" t="e">
        <f aca="false">1/(2*3.14*SQRT((I56*10^-3*H56*10^-15*G56*10^-12)/(H56*10^-15+G56*10^-12)))</f>
        <v>#DIV/0!</v>
      </c>
    </row>
    <row r="57" customFormat="false" ht="12.8" hidden="false" customHeight="false" outlineLevel="0" collapsed="false">
      <c r="B57" s="5" t="n">
        <v>6</v>
      </c>
      <c r="C57" s="6" t="n">
        <v>0</v>
      </c>
      <c r="D57" s="6" t="n">
        <v>0</v>
      </c>
      <c r="E57" s="7" t="n">
        <f aca="false">D57-C57</f>
        <v>0</v>
      </c>
      <c r="F57" s="6" t="n">
        <v>47</v>
      </c>
      <c r="G57" s="8" t="n">
        <v>0</v>
      </c>
      <c r="H57" s="9" t="e">
        <f aca="false">((2*((F57*10^-12+G57*10^-12))*E57)/C57)*10^15</f>
        <v>#DIV/0!</v>
      </c>
      <c r="I57" s="9" t="e">
        <f aca="false">(1/(((2*3.14*C57)^2)*H57*10^-15))*10^3</f>
        <v>#DIV/0!</v>
      </c>
      <c r="J57" s="7" t="e">
        <f aca="false">1/(2*3.14*SQRT(H57*I57*10^-15*10^-3))</f>
        <v>#DIV/0!</v>
      </c>
      <c r="K57" s="7" t="e">
        <f aca="false">1/(2*3.14*SQRT((I57*10^-3*H57*10^-15*G57*10^-12)/(H57*10^-15+G57*10^-12)))</f>
        <v>#DIV/0!</v>
      </c>
    </row>
    <row r="58" customFormat="false" ht="12.8" hidden="false" customHeight="false" outlineLevel="0" collapsed="false">
      <c r="B58" s="5" t="n">
        <v>7</v>
      </c>
      <c r="C58" s="6" t="n">
        <v>0</v>
      </c>
      <c r="D58" s="6" t="n">
        <v>0</v>
      </c>
      <c r="E58" s="7" t="n">
        <f aca="false">D58-C58</f>
        <v>0</v>
      </c>
      <c r="F58" s="6" t="n">
        <v>47</v>
      </c>
      <c r="G58" s="8" t="n">
        <v>0</v>
      </c>
      <c r="H58" s="9" t="e">
        <f aca="false">((2*((F58*10^-12+G58*10^-12))*E58)/C58)*10^15</f>
        <v>#DIV/0!</v>
      </c>
      <c r="I58" s="9" t="e">
        <f aca="false">(1/(((2*3.14*C58)^2)*H58*10^-15))*10^3</f>
        <v>#DIV/0!</v>
      </c>
      <c r="J58" s="7" t="e">
        <f aca="false">1/(2*3.14*SQRT(H58*I58*10^-15*10^-3))</f>
        <v>#DIV/0!</v>
      </c>
      <c r="K58" s="7" t="e">
        <f aca="false">1/(2*3.14*SQRT((I58*10^-3*H58*10^-15*G58*10^-12)/(H58*10^-15+G58*10^-12)))</f>
        <v>#DIV/0!</v>
      </c>
    </row>
    <row r="59" customFormat="false" ht="12.8" hidden="false" customHeight="false" outlineLevel="0" collapsed="false">
      <c r="B59" s="5" t="n">
        <v>8</v>
      </c>
      <c r="C59" s="6" t="n">
        <v>0</v>
      </c>
      <c r="D59" s="6" t="n">
        <v>0</v>
      </c>
      <c r="E59" s="7" t="n">
        <f aca="false">D59-C59</f>
        <v>0</v>
      </c>
      <c r="F59" s="6" t="n">
        <v>47</v>
      </c>
      <c r="G59" s="8" t="n">
        <v>0</v>
      </c>
      <c r="H59" s="9" t="e">
        <f aca="false">((2*((F59*10^-12+G59*10^-12))*E59)/C59)*10^15</f>
        <v>#DIV/0!</v>
      </c>
      <c r="I59" s="9" t="e">
        <f aca="false">(1/(((2*3.14*C59)^2)*H59*10^-15))*10^3</f>
        <v>#DIV/0!</v>
      </c>
      <c r="J59" s="7" t="e">
        <f aca="false">1/(2*3.14*SQRT(H59*I59*10^-15*10^-3))</f>
        <v>#DIV/0!</v>
      </c>
      <c r="K59" s="7" t="e">
        <f aca="false">1/(2*3.14*SQRT((I59*10^-3*H59*10^-15*G59*10^-12)/(H59*10^-15+G59*10^-12)))</f>
        <v>#DIV/0!</v>
      </c>
    </row>
    <row r="60" customFormat="false" ht="12.8" hidden="false" customHeight="false" outlineLevel="0" collapsed="false">
      <c r="B60" s="5"/>
      <c r="C60" s="11"/>
      <c r="D60" s="11"/>
      <c r="E60" s="7"/>
      <c r="F60" s="7"/>
      <c r="G60" s="9"/>
      <c r="H60" s="9"/>
      <c r="I60" s="9"/>
      <c r="J60" s="11"/>
      <c r="K60" s="12"/>
    </row>
    <row r="61" customFormat="false" ht="12.8" hidden="false" customHeight="false" outlineLevel="0" collapsed="false">
      <c r="B61" s="14" t="s">
        <v>13</v>
      </c>
      <c r="C61" s="7" t="n">
        <f aca="false">AVERAGE(C52:C59)</f>
        <v>0</v>
      </c>
      <c r="D61" s="7" t="n">
        <f aca="false">AVERAGE(D52:D59)</f>
        <v>0</v>
      </c>
      <c r="E61" s="7" t="n">
        <f aca="false">AVERAGE(E52:E57)</f>
        <v>0</v>
      </c>
      <c r="F61" s="7"/>
      <c r="G61" s="9" t="n">
        <f aca="false">AVERAGE(G52:G59)</f>
        <v>0</v>
      </c>
      <c r="H61" s="9" t="e">
        <f aca="false">AVERAGE(H52:H59)</f>
        <v>#DIV/0!</v>
      </c>
      <c r="I61" s="9" t="e">
        <f aca="false">AVERAGE(I52:I59)</f>
        <v>#DIV/0!</v>
      </c>
      <c r="J61" s="7" t="e">
        <f aca="false">AVERAGE(J52:J59)</f>
        <v>#DIV/0!</v>
      </c>
      <c r="K61" s="7" t="e">
        <f aca="false">AVERAGE(K52:K59)</f>
        <v>#DIV/0!</v>
      </c>
    </row>
    <row r="62" customFormat="false" ht="12.8" hidden="false" customHeight="false" outlineLevel="0" collapsed="false">
      <c r="C62" s="22"/>
      <c r="D62" s="22"/>
      <c r="E62" s="22"/>
      <c r="F62" s="22"/>
      <c r="G62" s="22"/>
      <c r="H62" s="22"/>
      <c r="I62" s="22"/>
      <c r="J62" s="22"/>
      <c r="K62" s="22"/>
    </row>
  </sheetData>
  <mergeCells count="4">
    <mergeCell ref="B4:D4"/>
    <mergeCell ref="B24:D24"/>
    <mergeCell ref="B35:D35"/>
    <mergeCell ref="B49:D49"/>
  </mergeCells>
  <printOptions headings="true" gridLines="false" gridLinesSet="true" horizontalCentered="false" verticalCentered="false"/>
  <pageMargins left="0.7875" right="0.7875" top="1.71388888888889" bottom="1.71388888888889" header="0.7875" footer="0.7875"/>
  <pageSetup paperSize="1" scale="100" fitToWidth="1" fitToHeight="1" pageOrder="overThenDown" orientation="portrait" blackAndWhite="false" draft="false" cellComments="none" firstPageNumber="1" useFirstPageNumber="true" horizontalDpi="300" verticalDpi="300" copies="1"/>
  <headerFooter differentFirst="false" differentOddEven="false">
    <oddHeader>&amp;L&amp;A </oddHeader>
    <oddFooter>&amp;LPage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193</TotalTime>
  <Application>LibreOffice/7.2.3.2$Linux_X86_64 LibreOffice_project/20$Build-2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2020-04-10T21:28:10Z</dcterms:created>
  <dc:creator>Unknown</dc:creator>
  <dc:description/>
  <dc:language>en-US</dc:language>
  <cp:lastModifiedBy/>
  <dcterms:modified xsi:type="dcterms:W3CDTF">2021-12-02T13:28:46Z</dcterms:modified>
  <cp:revision>13</cp:revision>
  <dc:subject/>
  <dc:title/>
</cp:coreProperties>
</file>